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Z01 资产负债表(财会年企01表)" sheetId="1" r:id="rId1"/>
    <sheet name="Z02 利润表(财会年企02表)" sheetId="2" r:id="rId2"/>
  </sheets>
  <definedNames/>
  <calcPr fullCalcOnLoad="1"/>
</workbook>
</file>

<file path=xl/sharedStrings.xml><?xml version="1.0" encoding="utf-8"?>
<sst xmlns="http://schemas.openxmlformats.org/spreadsheetml/2006/main" count="627" uniqueCount="314">
  <si>
    <t>78</t>
  </si>
  <si>
    <t xml:space="preserve">       △利息支出</t>
  </si>
  <si>
    <t>52</t>
  </si>
  <si>
    <t xml:space="preserve">            集体资本</t>
  </si>
  <si>
    <t xml:space="preserve">        应付利息</t>
  </si>
  <si>
    <t>104</t>
  </si>
  <si>
    <t xml:space="preserve">        短期借款</t>
  </si>
  <si>
    <t>56</t>
  </si>
  <si>
    <t>100</t>
  </si>
  <si>
    <t xml:space="preserve">         营业税金及附加</t>
  </si>
  <si>
    <t>70</t>
  </si>
  <si>
    <t xml:space="preserve">       △提取保险合同准备金净额</t>
  </si>
  <si>
    <t xml:space="preserve">                其他业务成本</t>
  </si>
  <si>
    <t xml:space="preserve">       △手续费及佣金收入</t>
  </si>
  <si>
    <t>126</t>
  </si>
  <si>
    <t xml:space="preserve">      △吸收存款及同业存放</t>
  </si>
  <si>
    <t>七、其他综合收益</t>
  </si>
  <si>
    <t xml:space="preserve">        油气资产</t>
  </si>
  <si>
    <t>74</t>
  </si>
  <si>
    <t>年初余额</t>
  </si>
  <si>
    <t xml:space="preserve">        应付债券</t>
  </si>
  <si>
    <t>流动负债：</t>
  </si>
  <si>
    <t>108</t>
  </si>
  <si>
    <t>122</t>
  </si>
  <si>
    <t>资  产  总  计</t>
  </si>
  <si>
    <t xml:space="preserve">        其他应收款</t>
  </si>
  <si>
    <t>17</t>
  </si>
  <si>
    <t xml:space="preserve">        固定资产原价</t>
  </si>
  <si>
    <t>39</t>
  </si>
  <si>
    <t>89</t>
  </si>
  <si>
    <t>13</t>
  </si>
  <si>
    <t xml:space="preserve">        其他应付款</t>
  </si>
  <si>
    <t xml:space="preserve">      △应付手续费及佣金</t>
  </si>
  <si>
    <t>35</t>
  </si>
  <si>
    <t>85</t>
  </si>
  <si>
    <t xml:space="preserve">   *少数股东损益</t>
  </si>
  <si>
    <t xml:space="preserve">                 #储备基金</t>
  </si>
  <si>
    <t>非流动资产合计</t>
  </si>
  <si>
    <t>利润表</t>
  </si>
  <si>
    <t>31</t>
  </si>
  <si>
    <t>81</t>
  </si>
  <si>
    <t xml:space="preserve">                   利息收入</t>
  </si>
  <si>
    <t xml:space="preserve">      △一般风险准备</t>
  </si>
  <si>
    <t xml:space="preserve">        应收账款</t>
  </si>
  <si>
    <t>47</t>
  </si>
  <si>
    <t xml:space="preserve">        应付职工薪酬</t>
  </si>
  <si>
    <t xml:space="preserve">      △拆出资金</t>
  </si>
  <si>
    <t>111</t>
  </si>
  <si>
    <t xml:space="preserve">        商誉</t>
  </si>
  <si>
    <t>六、每股收益：</t>
  </si>
  <si>
    <t xml:space="preserve">       △保单红利支出</t>
  </si>
  <si>
    <t xml:space="preserve">        其中：非流动资产处置利得</t>
  </si>
  <si>
    <t>注:表中带*科目为合并会计报表专用；加△楷体项目为金融类企业专用，带#为外商投资企业专用。</t>
  </si>
  <si>
    <t xml:space="preserve">        工程物资</t>
  </si>
  <si>
    <t>69</t>
  </si>
  <si>
    <t>43</t>
  </si>
  <si>
    <t>115</t>
  </si>
  <si>
    <t xml:space="preserve">      △代理买卖证券款</t>
  </si>
  <si>
    <t>期末余额</t>
  </si>
  <si>
    <t>二、营业总成本</t>
  </si>
  <si>
    <t>65</t>
  </si>
  <si>
    <t xml:space="preserve">        专项储备</t>
  </si>
  <si>
    <t>119</t>
  </si>
  <si>
    <t xml:space="preserve">    基本每股收益</t>
  </si>
  <si>
    <t xml:space="preserve">       *少数股东权益</t>
  </si>
  <si>
    <t>61</t>
  </si>
  <si>
    <t>所有者权益（或股东权益）：</t>
  </si>
  <si>
    <t xml:space="preserve">              政府补助</t>
  </si>
  <si>
    <t xml:space="preserve">       △退保金</t>
  </si>
  <si>
    <t xml:space="preserve">        其他非流动资产</t>
  </si>
  <si>
    <t>3</t>
  </si>
  <si>
    <t>28</t>
  </si>
  <si>
    <t>98</t>
  </si>
  <si>
    <t xml:space="preserve">                   汇兑净损失（净收益以“-”号填列）</t>
  </si>
  <si>
    <t>7</t>
  </si>
  <si>
    <t xml:space="preserve">        其他流动资产</t>
  </si>
  <si>
    <t xml:space="preserve">    其中：营业收入</t>
  </si>
  <si>
    <t xml:space="preserve">                其中：个人资本</t>
  </si>
  <si>
    <t>20</t>
  </si>
  <si>
    <t>流动资产：</t>
  </si>
  <si>
    <t>90</t>
  </si>
  <si>
    <t xml:space="preserve">        未分配利润</t>
  </si>
  <si>
    <t xml:space="preserve">            其中：特准储备基金</t>
  </si>
  <si>
    <t xml:space="preserve">            其中：应付工资</t>
  </si>
  <si>
    <t xml:space="preserve">        长期待摊费用</t>
  </si>
  <si>
    <t>流动资产合计</t>
  </si>
  <si>
    <t>24</t>
  </si>
  <si>
    <t xml:space="preserve">                其中：国有法人资本</t>
  </si>
  <si>
    <t>94</t>
  </si>
  <si>
    <t>53</t>
  </si>
  <si>
    <t xml:space="preserve">        存货</t>
  </si>
  <si>
    <t>79</t>
  </si>
  <si>
    <t xml:space="preserve">        固定资产净额</t>
  </si>
  <si>
    <t xml:space="preserve">        归属于母公司所有者的综合收益总额</t>
  </si>
  <si>
    <t xml:space="preserve">         管理费用</t>
  </si>
  <si>
    <t>105</t>
  </si>
  <si>
    <t>57</t>
  </si>
  <si>
    <t xml:space="preserve">            减：固定资产减值准备</t>
  </si>
  <si>
    <t xml:space="preserve">        应收票据</t>
  </si>
  <si>
    <t xml:space="preserve">       △分保费用</t>
  </si>
  <si>
    <t>101</t>
  </si>
  <si>
    <t>71</t>
  </si>
  <si>
    <t>127</t>
  </si>
  <si>
    <t xml:space="preserve">      △向中央银行借款</t>
  </si>
  <si>
    <t xml:space="preserve">       △赔付支出净额</t>
  </si>
  <si>
    <t>财会年企01表</t>
  </si>
  <si>
    <t>75</t>
  </si>
  <si>
    <t>123</t>
  </si>
  <si>
    <t xml:space="preserve">        持有至到期投资</t>
  </si>
  <si>
    <t>109</t>
  </si>
  <si>
    <t xml:space="preserve">        递延所得税资产</t>
  </si>
  <si>
    <t xml:space="preserve">       #减：已归还投资</t>
  </si>
  <si>
    <t>16</t>
  </si>
  <si>
    <t>一、营业总收入</t>
  </si>
  <si>
    <t>——</t>
  </si>
  <si>
    <t>88</t>
  </si>
  <si>
    <t>12</t>
  </si>
  <si>
    <t>38</t>
  </si>
  <si>
    <t>八、综合收益总额</t>
  </si>
  <si>
    <t xml:space="preserve">        固定资产清理</t>
  </si>
  <si>
    <t>84</t>
  </si>
  <si>
    <t>34</t>
  </si>
  <si>
    <t xml:space="preserve">        预付款项</t>
  </si>
  <si>
    <t>项           目</t>
  </si>
  <si>
    <t>80</t>
  </si>
  <si>
    <t xml:space="preserve">            其中：对联营企业和合营企业的投资收益</t>
  </si>
  <si>
    <t>30</t>
  </si>
  <si>
    <t>资产负债表</t>
  </si>
  <si>
    <t>46</t>
  </si>
  <si>
    <t xml:space="preserve">        资本公积</t>
  </si>
  <si>
    <t xml:space="preserve">        盈余公积</t>
  </si>
  <si>
    <t>110</t>
  </si>
  <si>
    <t xml:space="preserve">              债务重组损失</t>
  </si>
  <si>
    <t>42</t>
  </si>
  <si>
    <t>68</t>
  </si>
  <si>
    <t xml:space="preserve">    减：营业外支出</t>
  </si>
  <si>
    <t xml:space="preserve">              非货币性资产交换利得</t>
  </si>
  <si>
    <t>114</t>
  </si>
  <si>
    <t xml:space="preserve">        固定资产净值</t>
  </si>
  <si>
    <t>64</t>
  </si>
  <si>
    <t xml:space="preserve">         财务费用</t>
  </si>
  <si>
    <t>118</t>
  </si>
  <si>
    <t xml:space="preserve">        一年内到期的非流动资产</t>
  </si>
  <si>
    <t>60</t>
  </si>
  <si>
    <t xml:space="preserve">            其中：特准储备物资</t>
  </si>
  <si>
    <t xml:space="preserve">      △应付分保账款</t>
  </si>
  <si>
    <t xml:space="preserve">                     #其中：职工奖励及福利基金</t>
  </si>
  <si>
    <t>行次</t>
  </si>
  <si>
    <t xml:space="preserve">        交易性金融资产</t>
  </si>
  <si>
    <t xml:space="preserve">        应收股利</t>
  </si>
  <si>
    <t xml:space="preserve">                  库存商品(产成品)</t>
  </si>
  <si>
    <t>三、营业利润（亏损以“－”号填列）</t>
  </si>
  <si>
    <t>2</t>
  </si>
  <si>
    <t>99</t>
  </si>
  <si>
    <t>上期金额</t>
  </si>
  <si>
    <t>29</t>
  </si>
  <si>
    <t xml:space="preserve">        应交税费</t>
  </si>
  <si>
    <t xml:space="preserve">            外商资本</t>
  </si>
  <si>
    <t>6</t>
  </si>
  <si>
    <t xml:space="preserve">    减：所得税费用</t>
  </si>
  <si>
    <t xml:space="preserve">                 #利润归还投资</t>
  </si>
  <si>
    <t xml:space="preserve">        投资收益（损失以“-”号填列）</t>
  </si>
  <si>
    <t xml:space="preserve">          其他</t>
  </si>
  <si>
    <t>91</t>
  </si>
  <si>
    <t>21</t>
  </si>
  <si>
    <t>95</t>
  </si>
  <si>
    <t>25</t>
  </si>
  <si>
    <t xml:space="preserve">      △结算备付金</t>
  </si>
  <si>
    <t>106</t>
  </si>
  <si>
    <t xml:space="preserve">        长期股权投资</t>
  </si>
  <si>
    <t>50</t>
  </si>
  <si>
    <t xml:space="preserve">      △卖出回购金融资产款</t>
  </si>
  <si>
    <t>102</t>
  </si>
  <si>
    <t>128</t>
  </si>
  <si>
    <t xml:space="preserve">            民营资本</t>
  </si>
  <si>
    <t xml:space="preserve">       *归属于少数股东的综合收益总额</t>
  </si>
  <si>
    <t xml:space="preserve">                  任意公积金</t>
  </si>
  <si>
    <t>54</t>
  </si>
  <si>
    <t xml:space="preserve">        应付股利</t>
  </si>
  <si>
    <t>124</t>
  </si>
  <si>
    <t xml:space="preserve">    其中：营业成本</t>
  </si>
  <si>
    <t>72</t>
  </si>
  <si>
    <t>58</t>
  </si>
  <si>
    <t>120</t>
  </si>
  <si>
    <t>76</t>
  </si>
  <si>
    <t xml:space="preserve">                 #企业发展基金</t>
  </si>
  <si>
    <t>15</t>
  </si>
  <si>
    <t>11</t>
  </si>
  <si>
    <t xml:space="preserve">        货币资金</t>
  </si>
  <si>
    <t xml:space="preserve">    加：公允价值变动收益（损失以“-”号填列）</t>
  </si>
  <si>
    <t>37</t>
  </si>
  <si>
    <t xml:space="preserve">        其中：非流动资产处置损失</t>
  </si>
  <si>
    <t>87</t>
  </si>
  <si>
    <t>注:表中带*科目为合并会计报表专用；加△楷体项目为金融类企业专用。</t>
  </si>
  <si>
    <t>33</t>
  </si>
  <si>
    <t>83</t>
  </si>
  <si>
    <t>19</t>
  </si>
  <si>
    <t>—</t>
  </si>
  <si>
    <t xml:space="preserve">      △应收保费</t>
  </si>
  <si>
    <t>113</t>
  </si>
  <si>
    <t>财会年企02表</t>
  </si>
  <si>
    <t xml:space="preserve">        其他流动负债</t>
  </si>
  <si>
    <t>45</t>
  </si>
  <si>
    <t xml:space="preserve">        应付票据</t>
  </si>
  <si>
    <t>117</t>
  </si>
  <si>
    <t>所有者权益合计</t>
  </si>
  <si>
    <t>41</t>
  </si>
  <si>
    <t xml:space="preserve">        其他非流动负债</t>
  </si>
  <si>
    <t xml:space="preserve">    稀释每股收益</t>
  </si>
  <si>
    <t xml:space="preserve">             其中：利息支出</t>
  </si>
  <si>
    <t>67</t>
  </si>
  <si>
    <t xml:space="preserve">        可供出售金融资产</t>
  </si>
  <si>
    <t xml:space="preserve">            其中：原材料</t>
  </si>
  <si>
    <t>63</t>
  </si>
  <si>
    <t>49</t>
  </si>
  <si>
    <t>归属于母公司所有者权益合计</t>
  </si>
  <si>
    <t xml:space="preserve">        长期借款</t>
  </si>
  <si>
    <t xml:space="preserve">             其中：研究与开发费</t>
  </si>
  <si>
    <t>1</t>
  </si>
  <si>
    <t xml:space="preserve">            其中：法定公积金</t>
  </si>
  <si>
    <t>5</t>
  </si>
  <si>
    <t xml:space="preserve">    加：营业外收入</t>
  </si>
  <si>
    <t xml:space="preserve">      △拆入资金</t>
  </si>
  <si>
    <t xml:space="preserve">         资产减值损失</t>
  </si>
  <si>
    <t xml:space="preserve">        无形资产</t>
  </si>
  <si>
    <t>22</t>
  </si>
  <si>
    <t>92</t>
  </si>
  <si>
    <t xml:space="preserve">       △已赚保费</t>
  </si>
  <si>
    <t xml:space="preserve">        减：库存股</t>
  </si>
  <si>
    <t>负 债 合 计</t>
  </si>
  <si>
    <t xml:space="preserve">            减：累计折旧</t>
  </si>
  <si>
    <t>9</t>
  </si>
  <si>
    <t>26</t>
  </si>
  <si>
    <t xml:space="preserve">        预收款项</t>
  </si>
  <si>
    <t xml:space="preserve">        实收资本（或股本）净额</t>
  </si>
  <si>
    <t>96</t>
  </si>
  <si>
    <t xml:space="preserve">         其中：主营业务收入</t>
  </si>
  <si>
    <t xml:space="preserve">      △应收分保合同准备金</t>
  </si>
  <si>
    <t xml:space="preserve">       △利息收入</t>
  </si>
  <si>
    <t xml:space="preserve">        外币报表折算差额</t>
  </si>
  <si>
    <t>107</t>
  </si>
  <si>
    <t>51</t>
  </si>
  <si>
    <t>103</t>
  </si>
  <si>
    <t xml:space="preserve">        长期应付款</t>
  </si>
  <si>
    <t xml:space="preserve">        投资性房地产</t>
  </si>
  <si>
    <t>55</t>
  </si>
  <si>
    <t>负债和所有者权益总计</t>
  </si>
  <si>
    <t xml:space="preserve">        递延所得税负债</t>
  </si>
  <si>
    <t xml:space="preserve">        应付账款</t>
  </si>
  <si>
    <t>125</t>
  </si>
  <si>
    <t xml:space="preserve">       △手续费及佣金支出</t>
  </si>
  <si>
    <t>59</t>
  </si>
  <si>
    <t xml:space="preserve">        实收资本（股本）</t>
  </si>
  <si>
    <t xml:space="preserve">            其中：应交税金</t>
  </si>
  <si>
    <t>73</t>
  </si>
  <si>
    <t>121</t>
  </si>
  <si>
    <t xml:space="preserve">        长期应收款</t>
  </si>
  <si>
    <t>77</t>
  </si>
  <si>
    <t>14</t>
  </si>
  <si>
    <t>四、利润总额（亏损总额以“－”号填列）</t>
  </si>
  <si>
    <t>非流动负债：</t>
  </si>
  <si>
    <t xml:space="preserve">      △应收分保账款</t>
  </si>
  <si>
    <t xml:space="preserve">        专项应付款</t>
  </si>
  <si>
    <t>流动负债合计</t>
  </si>
  <si>
    <t>10</t>
  </si>
  <si>
    <t>86</t>
  </si>
  <si>
    <t xml:space="preserve">              债务重组利得</t>
  </si>
  <si>
    <t>36</t>
  </si>
  <si>
    <t xml:space="preserve">              非货币性资产交换损失</t>
  </si>
  <si>
    <t xml:space="preserve">               其他业务收入</t>
  </si>
  <si>
    <t>82</t>
  </si>
  <si>
    <t>18</t>
  </si>
  <si>
    <t xml:space="preserve">    归属于母公司所有者的净利润</t>
  </si>
  <si>
    <t>32</t>
  </si>
  <si>
    <t xml:space="preserve">        在建工程</t>
  </si>
  <si>
    <t>112</t>
  </si>
  <si>
    <t>44</t>
  </si>
  <si>
    <t xml:space="preserve">      △汇兑收益（损失以“-”号填列）</t>
  </si>
  <si>
    <t xml:space="preserve">                  应付福利费</t>
  </si>
  <si>
    <t>116</t>
  </si>
  <si>
    <t>40</t>
  </si>
  <si>
    <t>非流动资产：</t>
  </si>
  <si>
    <t xml:space="preserve">        应收利息</t>
  </si>
  <si>
    <t xml:space="preserve">        生产性生物资产</t>
  </si>
  <si>
    <t>金额单位：元</t>
  </si>
  <si>
    <t xml:space="preserve">        开发支出</t>
  </si>
  <si>
    <t>66</t>
  </si>
  <si>
    <t xml:space="preserve">      △代理承销证券款</t>
  </si>
  <si>
    <t>项            目</t>
  </si>
  <si>
    <t>本期金额</t>
  </si>
  <si>
    <t>48</t>
  </si>
  <si>
    <t>五、净利润（净亏损以“－”号填列）</t>
  </si>
  <si>
    <t>62</t>
  </si>
  <si>
    <t xml:space="preserve">      △买入返售金融资产</t>
  </si>
  <si>
    <t xml:space="preserve">          其中：主营业务成本</t>
  </si>
  <si>
    <t>非流动负债合计</t>
  </si>
  <si>
    <t xml:space="preserve">         销售费用</t>
  </si>
  <si>
    <t xml:space="preserve">        预计负债</t>
  </si>
  <si>
    <t xml:space="preserve">            国有资本</t>
  </si>
  <si>
    <t>4</t>
  </si>
  <si>
    <t>93</t>
  </si>
  <si>
    <t>23</t>
  </si>
  <si>
    <t xml:space="preserve">        交易性金融负债</t>
  </si>
  <si>
    <t xml:space="preserve">        一年内到期的非流动负债</t>
  </si>
  <si>
    <t>8</t>
  </si>
  <si>
    <t>97</t>
  </si>
  <si>
    <t xml:space="preserve">      △保险合同准备金</t>
  </si>
  <si>
    <t>27</t>
  </si>
  <si>
    <t xml:space="preserve">      △发放贷款及垫款</t>
  </si>
  <si>
    <t/>
  </si>
  <si>
    <t>编制单位：山东设计艺术中心</t>
  </si>
  <si>
    <t>附件一</t>
  </si>
  <si>
    <t>附件二</t>
  </si>
  <si>
    <t>2013年度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</si>
</sst>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0_ "/>
    <numFmt numFmtId="181" formatCode="0.00_ "/>
  </numFmts>
  <fonts count="24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4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shrinkToFit="1"/>
    </xf>
    <xf numFmtId="179" fontId="3" fillId="0" borderId="11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 shrinkToFit="1"/>
    </xf>
    <xf numFmtId="31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" fontId="23" fillId="0" borderId="11" xfId="0" applyNumberFormat="1" applyFont="1" applyFill="1" applyBorder="1" applyAlignment="1">
      <alignment horizontal="right" vertical="center" shrinkToFit="1"/>
    </xf>
    <xf numFmtId="0" fontId="23" fillId="0" borderId="11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right" vertical="center" shrinkToFit="1"/>
    </xf>
    <xf numFmtId="4" fontId="23" fillId="0" borderId="15" xfId="0" applyNumberFormat="1" applyFont="1" applyFill="1" applyBorder="1" applyAlignment="1">
      <alignment horizontal="right" vertical="center" shrinkToFit="1"/>
    </xf>
    <xf numFmtId="4" fontId="23" fillId="0" borderId="16" xfId="0" applyNumberFormat="1" applyFont="1" applyFill="1" applyBorder="1" applyAlignment="1">
      <alignment horizontal="right" vertical="center" shrinkToFit="1"/>
    </xf>
    <xf numFmtId="181" fontId="3" fillId="0" borderId="15" xfId="0" applyNumberFormat="1" applyFont="1" applyFill="1" applyBorder="1" applyAlignment="1">
      <alignment horizontal="right" vertical="center" shrinkToFit="1"/>
    </xf>
    <xf numFmtId="181" fontId="3" fillId="0" borderId="16" xfId="0" applyNumberFormat="1" applyFont="1" applyFill="1" applyBorder="1" applyAlignment="1">
      <alignment horizontal="right" vertical="center" shrinkToFit="1"/>
    </xf>
    <xf numFmtId="4" fontId="23" fillId="0" borderId="14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C46">
      <selection activeCell="G65" sqref="G65"/>
    </sheetView>
  </sheetViews>
  <sheetFormatPr defaultColWidth="9.140625" defaultRowHeight="12.75"/>
  <cols>
    <col min="1" max="1" width="51.140625" style="0" customWidth="1"/>
    <col min="2" max="2" width="6.421875" style="0" customWidth="1"/>
    <col min="3" max="4" width="23.8515625" style="0" customWidth="1"/>
    <col min="5" max="5" width="54.7109375" style="0" customWidth="1"/>
    <col min="6" max="6" width="6.421875" style="0" customWidth="1"/>
    <col min="7" max="7" width="23.8515625" style="0" customWidth="1"/>
    <col min="8" max="8" width="26.7109375" style="0" customWidth="1"/>
  </cols>
  <sheetData>
    <row r="1" ht="18" customHeight="1">
      <c r="A1" s="29" t="s">
        <v>311</v>
      </c>
    </row>
    <row r="2" spans="1:8" ht="27">
      <c r="A2" s="30" t="s">
        <v>127</v>
      </c>
      <c r="B2" s="30"/>
      <c r="C2" s="30"/>
      <c r="D2" s="30"/>
      <c r="E2" s="30"/>
      <c r="F2" s="30"/>
      <c r="G2" s="30"/>
      <c r="H2" s="30"/>
    </row>
    <row r="3" ht="12.75">
      <c r="H3" s="1" t="s">
        <v>105</v>
      </c>
    </row>
    <row r="4" spans="1:8" ht="15" thickBot="1">
      <c r="A4" s="28" t="s">
        <v>310</v>
      </c>
      <c r="E4" s="17">
        <v>41639</v>
      </c>
      <c r="H4" s="1" t="s">
        <v>284</v>
      </c>
    </row>
    <row r="5" spans="1:8" ht="12.75" customHeight="1">
      <c r="A5" s="2" t="s">
        <v>288</v>
      </c>
      <c r="B5" s="2" t="s">
        <v>147</v>
      </c>
      <c r="C5" s="2" t="s">
        <v>58</v>
      </c>
      <c r="D5" s="2" t="s">
        <v>19</v>
      </c>
      <c r="E5" s="2" t="s">
        <v>288</v>
      </c>
      <c r="F5" s="2" t="s">
        <v>147</v>
      </c>
      <c r="G5" s="2" t="s">
        <v>58</v>
      </c>
      <c r="H5" s="14" t="s">
        <v>19</v>
      </c>
    </row>
    <row r="6" spans="1:8" ht="12.75" customHeight="1">
      <c r="A6" s="4" t="s">
        <v>79</v>
      </c>
      <c r="B6" s="3" t="s">
        <v>218</v>
      </c>
      <c r="C6" s="3" t="s">
        <v>197</v>
      </c>
      <c r="D6" s="3" t="s">
        <v>197</v>
      </c>
      <c r="E6" s="4" t="s">
        <v>21</v>
      </c>
      <c r="F6" s="3" t="s">
        <v>60</v>
      </c>
      <c r="G6" s="3" t="s">
        <v>197</v>
      </c>
      <c r="H6" s="15" t="s">
        <v>197</v>
      </c>
    </row>
    <row r="7" spans="1:8" ht="12.75" customHeight="1">
      <c r="A7" s="5" t="s">
        <v>188</v>
      </c>
      <c r="B7" s="3" t="s">
        <v>152</v>
      </c>
      <c r="C7" s="19">
        <v>981753.15</v>
      </c>
      <c r="D7" s="19">
        <v>642387.37</v>
      </c>
      <c r="E7" s="5" t="s">
        <v>6</v>
      </c>
      <c r="F7" s="3" t="s">
        <v>286</v>
      </c>
      <c r="G7" s="6" t="s">
        <v>309</v>
      </c>
      <c r="H7" s="16" t="s">
        <v>309</v>
      </c>
    </row>
    <row r="8" spans="1:8" ht="12.75" customHeight="1">
      <c r="A8" s="5" t="s">
        <v>167</v>
      </c>
      <c r="B8" s="3" t="s">
        <v>70</v>
      </c>
      <c r="C8" s="19"/>
      <c r="D8" s="19"/>
      <c r="E8" s="5" t="s">
        <v>103</v>
      </c>
      <c r="F8" s="3" t="s">
        <v>210</v>
      </c>
      <c r="G8" s="6" t="s">
        <v>309</v>
      </c>
      <c r="H8" s="16" t="s">
        <v>309</v>
      </c>
    </row>
    <row r="9" spans="1:8" ht="12.75" customHeight="1">
      <c r="A9" s="5" t="s">
        <v>46</v>
      </c>
      <c r="B9" s="3" t="s">
        <v>299</v>
      </c>
      <c r="C9" s="19"/>
      <c r="D9" s="19"/>
      <c r="E9" s="5" t="s">
        <v>15</v>
      </c>
      <c r="F9" s="3" t="s">
        <v>134</v>
      </c>
      <c r="G9" s="19" t="s">
        <v>309</v>
      </c>
      <c r="H9" s="27" t="s">
        <v>309</v>
      </c>
    </row>
    <row r="10" spans="1:8" ht="12.75" customHeight="1">
      <c r="A10" s="5" t="s">
        <v>148</v>
      </c>
      <c r="B10" s="3" t="s">
        <v>220</v>
      </c>
      <c r="C10" s="19"/>
      <c r="D10" s="19"/>
      <c r="E10" s="5" t="s">
        <v>222</v>
      </c>
      <c r="F10" s="3" t="s">
        <v>54</v>
      </c>
      <c r="G10" s="19" t="s">
        <v>309</v>
      </c>
      <c r="H10" s="27" t="s">
        <v>309</v>
      </c>
    </row>
    <row r="11" spans="1:8" ht="12.75" customHeight="1">
      <c r="A11" s="5" t="s">
        <v>98</v>
      </c>
      <c r="B11" s="3" t="s">
        <v>158</v>
      </c>
      <c r="C11" s="19"/>
      <c r="D11" s="19"/>
      <c r="E11" s="5" t="s">
        <v>302</v>
      </c>
      <c r="F11" s="3" t="s">
        <v>10</v>
      </c>
      <c r="G11" s="19" t="s">
        <v>309</v>
      </c>
      <c r="H11" s="27" t="s">
        <v>309</v>
      </c>
    </row>
    <row r="12" spans="1:8" ht="12.75" customHeight="1">
      <c r="A12" s="5" t="s">
        <v>43</v>
      </c>
      <c r="B12" s="3" t="s">
        <v>74</v>
      </c>
      <c r="C12" s="19">
        <v>726209.5</v>
      </c>
      <c r="D12" s="19">
        <v>659096.68</v>
      </c>
      <c r="E12" s="5" t="s">
        <v>203</v>
      </c>
      <c r="F12" s="3" t="s">
        <v>101</v>
      </c>
      <c r="G12" s="19" t="s">
        <v>309</v>
      </c>
      <c r="H12" s="27" t="s">
        <v>309</v>
      </c>
    </row>
    <row r="13" spans="1:8" ht="12.75" customHeight="1">
      <c r="A13" s="5" t="s">
        <v>122</v>
      </c>
      <c r="B13" s="3" t="s">
        <v>304</v>
      </c>
      <c r="C13" s="19">
        <v>22920</v>
      </c>
      <c r="D13" s="19">
        <v>22920</v>
      </c>
      <c r="E13" s="5" t="s">
        <v>248</v>
      </c>
      <c r="F13" s="3" t="s">
        <v>181</v>
      </c>
      <c r="G13" s="19">
        <v>1352391.14</v>
      </c>
      <c r="H13" s="27">
        <v>940795.22</v>
      </c>
    </row>
    <row r="14" spans="1:8" ht="12.75" customHeight="1">
      <c r="A14" s="5" t="s">
        <v>198</v>
      </c>
      <c r="B14" s="3" t="s">
        <v>231</v>
      </c>
      <c r="C14" s="19"/>
      <c r="D14" s="19"/>
      <c r="E14" s="5" t="s">
        <v>233</v>
      </c>
      <c r="F14" s="3" t="s">
        <v>254</v>
      </c>
      <c r="G14" s="19"/>
      <c r="H14" s="27"/>
    </row>
    <row r="15" spans="1:8" ht="12.75" customHeight="1">
      <c r="A15" s="5" t="s">
        <v>261</v>
      </c>
      <c r="B15" s="3" t="s">
        <v>264</v>
      </c>
      <c r="C15" s="19"/>
      <c r="D15" s="19"/>
      <c r="E15" s="5" t="s">
        <v>171</v>
      </c>
      <c r="F15" s="3" t="s">
        <v>18</v>
      </c>
      <c r="G15" s="19"/>
      <c r="H15" s="27"/>
    </row>
    <row r="16" spans="1:8" ht="12.75" customHeight="1">
      <c r="A16" s="5" t="s">
        <v>237</v>
      </c>
      <c r="B16" s="3" t="s">
        <v>187</v>
      </c>
      <c r="C16" s="19"/>
      <c r="D16" s="19"/>
      <c r="E16" s="5" t="s">
        <v>32</v>
      </c>
      <c r="F16" s="3" t="s">
        <v>106</v>
      </c>
      <c r="G16" s="19"/>
      <c r="H16" s="27"/>
    </row>
    <row r="17" spans="1:8" ht="12.75" customHeight="1">
      <c r="A17" s="5" t="s">
        <v>282</v>
      </c>
      <c r="B17" s="3" t="s">
        <v>116</v>
      </c>
      <c r="C17" s="19"/>
      <c r="D17" s="19"/>
      <c r="E17" s="5" t="s">
        <v>45</v>
      </c>
      <c r="F17" s="3" t="s">
        <v>184</v>
      </c>
      <c r="G17" s="19"/>
      <c r="H17" s="27"/>
    </row>
    <row r="18" spans="1:8" ht="12.75" customHeight="1">
      <c r="A18" s="5" t="s">
        <v>149</v>
      </c>
      <c r="B18" s="3" t="s">
        <v>30</v>
      </c>
      <c r="C18" s="19"/>
      <c r="D18" s="19"/>
      <c r="E18" s="5" t="s">
        <v>83</v>
      </c>
      <c r="F18" s="3" t="s">
        <v>257</v>
      </c>
      <c r="G18" s="19"/>
      <c r="H18" s="27"/>
    </row>
    <row r="19" spans="1:8" ht="12.75" customHeight="1">
      <c r="A19" s="5" t="s">
        <v>25</v>
      </c>
      <c r="B19" s="3" t="s">
        <v>258</v>
      </c>
      <c r="C19" s="19">
        <v>108527.98</v>
      </c>
      <c r="D19" s="19">
        <v>108527.98</v>
      </c>
      <c r="E19" s="5" t="s">
        <v>278</v>
      </c>
      <c r="F19" s="3" t="s">
        <v>0</v>
      </c>
      <c r="G19" s="19"/>
      <c r="H19" s="27"/>
    </row>
    <row r="20" spans="1:8" ht="12.75" customHeight="1">
      <c r="A20" s="5" t="s">
        <v>293</v>
      </c>
      <c r="B20" s="3" t="s">
        <v>186</v>
      </c>
      <c r="C20" s="19" t="s">
        <v>309</v>
      </c>
      <c r="D20" s="19" t="s">
        <v>309</v>
      </c>
      <c r="E20" s="5" t="s">
        <v>146</v>
      </c>
      <c r="F20" s="3" t="s">
        <v>91</v>
      </c>
      <c r="G20" s="19"/>
      <c r="H20" s="27"/>
    </row>
    <row r="21" spans="1:8" ht="12.75" customHeight="1">
      <c r="A21" s="5" t="s">
        <v>90</v>
      </c>
      <c r="B21" s="3" t="s">
        <v>112</v>
      </c>
      <c r="C21" s="19">
        <v>232284.22</v>
      </c>
      <c r="D21" s="19">
        <v>208789.02</v>
      </c>
      <c r="E21" s="5" t="s">
        <v>156</v>
      </c>
      <c r="F21" s="3" t="s">
        <v>124</v>
      </c>
      <c r="G21" s="19">
        <v>2430.9</v>
      </c>
      <c r="H21" s="27">
        <f>26418.33+1481.4</f>
        <v>27899.730000000003</v>
      </c>
    </row>
    <row r="22" spans="1:8" ht="12.75" customHeight="1">
      <c r="A22" s="5" t="s">
        <v>212</v>
      </c>
      <c r="B22" s="3" t="s">
        <v>26</v>
      </c>
      <c r="C22" s="19"/>
      <c r="D22" s="19"/>
      <c r="E22" s="5" t="s">
        <v>253</v>
      </c>
      <c r="F22" s="3" t="s">
        <v>40</v>
      </c>
      <c r="G22" s="19">
        <v>2329.8</v>
      </c>
      <c r="H22" s="27">
        <v>26418.33</v>
      </c>
    </row>
    <row r="23" spans="1:8" ht="12.75" customHeight="1">
      <c r="A23" s="5" t="s">
        <v>150</v>
      </c>
      <c r="B23" s="3" t="s">
        <v>271</v>
      </c>
      <c r="C23" s="19">
        <v>232284.22</v>
      </c>
      <c r="D23" s="19">
        <v>208789.02</v>
      </c>
      <c r="E23" s="5" t="s">
        <v>4</v>
      </c>
      <c r="F23" s="3" t="s">
        <v>270</v>
      </c>
      <c r="G23" s="19" t="s">
        <v>309</v>
      </c>
      <c r="H23" s="27" t="s">
        <v>309</v>
      </c>
    </row>
    <row r="24" spans="1:8" ht="12.75" customHeight="1">
      <c r="A24" s="5" t="s">
        <v>142</v>
      </c>
      <c r="B24" s="3" t="s">
        <v>196</v>
      </c>
      <c r="C24" s="19" t="s">
        <v>309</v>
      </c>
      <c r="D24" s="19" t="s">
        <v>309</v>
      </c>
      <c r="E24" s="5" t="s">
        <v>178</v>
      </c>
      <c r="F24" s="3" t="s">
        <v>195</v>
      </c>
      <c r="G24" s="19" t="s">
        <v>309</v>
      </c>
      <c r="H24" s="27" t="s">
        <v>309</v>
      </c>
    </row>
    <row r="25" spans="1:8" ht="12.75" customHeight="1">
      <c r="A25" s="5" t="s">
        <v>75</v>
      </c>
      <c r="B25" s="3" t="s">
        <v>78</v>
      </c>
      <c r="C25" s="19"/>
      <c r="D25" s="19"/>
      <c r="E25" s="5" t="s">
        <v>31</v>
      </c>
      <c r="F25" s="3" t="s">
        <v>120</v>
      </c>
      <c r="G25" s="19">
        <v>442171.93</v>
      </c>
      <c r="H25" s="27">
        <v>438883.83</v>
      </c>
    </row>
    <row r="26" spans="1:8" ht="12.75" customHeight="1">
      <c r="A26" s="7" t="s">
        <v>85</v>
      </c>
      <c r="B26" s="3" t="s">
        <v>164</v>
      </c>
      <c r="C26" s="19">
        <f>SUM(C7:C25)-C22-C23</f>
        <v>2071694.8499999999</v>
      </c>
      <c r="D26" s="19">
        <f>SUM(D7:D25)-D22-D23</f>
        <v>1641721.05</v>
      </c>
      <c r="E26" s="5" t="s">
        <v>145</v>
      </c>
      <c r="F26" s="3" t="s">
        <v>34</v>
      </c>
      <c r="G26" s="19" t="s">
        <v>309</v>
      </c>
      <c r="H26" s="27" t="s">
        <v>309</v>
      </c>
    </row>
    <row r="27" spans="1:8" ht="12.75" customHeight="1">
      <c r="A27" s="4" t="s">
        <v>281</v>
      </c>
      <c r="B27" s="3" t="s">
        <v>225</v>
      </c>
      <c r="C27" s="19" t="s">
        <v>197</v>
      </c>
      <c r="D27" s="19" t="s">
        <v>197</v>
      </c>
      <c r="E27" s="5" t="s">
        <v>306</v>
      </c>
      <c r="F27" s="3" t="s">
        <v>265</v>
      </c>
      <c r="G27" s="19" t="s">
        <v>309</v>
      </c>
      <c r="H27" s="27" t="s">
        <v>309</v>
      </c>
    </row>
    <row r="28" spans="1:8" ht="12.75" customHeight="1">
      <c r="A28" s="5" t="s">
        <v>308</v>
      </c>
      <c r="B28" s="3" t="s">
        <v>301</v>
      </c>
      <c r="C28" s="19" t="s">
        <v>309</v>
      </c>
      <c r="D28" s="19" t="s">
        <v>309</v>
      </c>
      <c r="E28" s="5" t="s">
        <v>57</v>
      </c>
      <c r="F28" s="3" t="s">
        <v>192</v>
      </c>
      <c r="G28" s="19" t="s">
        <v>309</v>
      </c>
      <c r="H28" s="27" t="s">
        <v>309</v>
      </c>
    </row>
    <row r="29" spans="1:8" ht="12.75" customHeight="1">
      <c r="A29" s="5" t="s">
        <v>211</v>
      </c>
      <c r="B29" s="3" t="s">
        <v>86</v>
      </c>
      <c r="C29" s="19" t="s">
        <v>309</v>
      </c>
      <c r="D29" s="19" t="s">
        <v>309</v>
      </c>
      <c r="E29" s="5" t="s">
        <v>287</v>
      </c>
      <c r="F29" s="3" t="s">
        <v>115</v>
      </c>
      <c r="G29" s="19" t="s">
        <v>309</v>
      </c>
      <c r="H29" s="27" t="s">
        <v>309</v>
      </c>
    </row>
    <row r="30" spans="1:8" ht="12.75" customHeight="1">
      <c r="A30" s="5" t="s">
        <v>108</v>
      </c>
      <c r="B30" s="3" t="s">
        <v>166</v>
      </c>
      <c r="C30" s="19" t="s">
        <v>309</v>
      </c>
      <c r="D30" s="19" t="s">
        <v>309</v>
      </c>
      <c r="E30" s="5" t="s">
        <v>303</v>
      </c>
      <c r="F30" s="3" t="s">
        <v>29</v>
      </c>
      <c r="G30" s="19" t="s">
        <v>309</v>
      </c>
      <c r="H30" s="27" t="s">
        <v>309</v>
      </c>
    </row>
    <row r="31" spans="1:8" ht="12.75" customHeight="1">
      <c r="A31" s="5" t="s">
        <v>256</v>
      </c>
      <c r="B31" s="3" t="s">
        <v>232</v>
      </c>
      <c r="C31" s="19" t="s">
        <v>309</v>
      </c>
      <c r="D31" s="19" t="s">
        <v>309</v>
      </c>
      <c r="E31" s="5" t="s">
        <v>201</v>
      </c>
      <c r="F31" s="3" t="s">
        <v>80</v>
      </c>
      <c r="G31" s="19" t="s">
        <v>309</v>
      </c>
      <c r="H31" s="27" t="s">
        <v>309</v>
      </c>
    </row>
    <row r="32" spans="1:8" ht="12.75" customHeight="1">
      <c r="A32" s="5" t="s">
        <v>169</v>
      </c>
      <c r="B32" s="3" t="s">
        <v>307</v>
      </c>
      <c r="C32" s="19" t="s">
        <v>309</v>
      </c>
      <c r="D32" s="19" t="s">
        <v>309</v>
      </c>
      <c r="E32" s="7" t="s">
        <v>263</v>
      </c>
      <c r="F32" s="3" t="s">
        <v>163</v>
      </c>
      <c r="G32" s="19">
        <f>SUM(G7:G31)-G18-G19-G22</f>
        <v>1796993.9699999997</v>
      </c>
      <c r="H32" s="27">
        <f>SUM(H7:H31)-H18-H19-H22</f>
        <v>1407578.7799999998</v>
      </c>
    </row>
    <row r="33" spans="1:8" ht="12.75" customHeight="1">
      <c r="A33" s="5" t="s">
        <v>244</v>
      </c>
      <c r="B33" s="3" t="s">
        <v>71</v>
      </c>
      <c r="C33" s="19" t="s">
        <v>309</v>
      </c>
      <c r="D33" s="19" t="s">
        <v>309</v>
      </c>
      <c r="E33" s="4" t="s">
        <v>260</v>
      </c>
      <c r="F33" s="3" t="s">
        <v>226</v>
      </c>
      <c r="G33" s="19" t="s">
        <v>197</v>
      </c>
      <c r="H33" s="27" t="s">
        <v>197</v>
      </c>
    </row>
    <row r="34" spans="1:8" ht="12.75" customHeight="1">
      <c r="A34" s="5" t="s">
        <v>27</v>
      </c>
      <c r="B34" s="3" t="s">
        <v>155</v>
      </c>
      <c r="C34" s="19">
        <v>1272133.65</v>
      </c>
      <c r="D34" s="19">
        <v>1272133.65</v>
      </c>
      <c r="E34" s="5" t="s">
        <v>216</v>
      </c>
      <c r="F34" s="3" t="s">
        <v>300</v>
      </c>
      <c r="G34" s="19" t="s">
        <v>309</v>
      </c>
      <c r="H34" s="27" t="s">
        <v>309</v>
      </c>
    </row>
    <row r="35" spans="1:8" ht="12.75" customHeight="1">
      <c r="A35" s="5" t="s">
        <v>230</v>
      </c>
      <c r="B35" s="3" t="s">
        <v>126</v>
      </c>
      <c r="C35" s="19">
        <v>1224746.54</v>
      </c>
      <c r="D35" s="19">
        <v>1179746.54</v>
      </c>
      <c r="E35" s="5" t="s">
        <v>20</v>
      </c>
      <c r="F35" s="3" t="s">
        <v>88</v>
      </c>
      <c r="G35" s="19" t="s">
        <v>309</v>
      </c>
      <c r="H35" s="27" t="s">
        <v>309</v>
      </c>
    </row>
    <row r="36" spans="1:8" ht="12.75" customHeight="1">
      <c r="A36" s="5" t="s">
        <v>138</v>
      </c>
      <c r="B36" s="3" t="s">
        <v>39</v>
      </c>
      <c r="C36" s="19">
        <f>C34-C35</f>
        <v>47387.10999999987</v>
      </c>
      <c r="D36" s="19">
        <f>D34-D35</f>
        <v>92387.10999999987</v>
      </c>
      <c r="E36" s="5" t="s">
        <v>243</v>
      </c>
      <c r="F36" s="3" t="s">
        <v>165</v>
      </c>
      <c r="G36" s="19" t="s">
        <v>309</v>
      </c>
      <c r="H36" s="27" t="s">
        <v>309</v>
      </c>
    </row>
    <row r="37" spans="1:8" ht="12.75" customHeight="1">
      <c r="A37" s="5" t="s">
        <v>97</v>
      </c>
      <c r="B37" s="3" t="s">
        <v>273</v>
      </c>
      <c r="C37" s="19" t="s">
        <v>309</v>
      </c>
      <c r="D37" s="19" t="s">
        <v>309</v>
      </c>
      <c r="E37" s="5" t="s">
        <v>262</v>
      </c>
      <c r="F37" s="3" t="s">
        <v>235</v>
      </c>
      <c r="G37" s="19" t="s">
        <v>309</v>
      </c>
      <c r="H37" s="27" t="s">
        <v>309</v>
      </c>
    </row>
    <row r="38" spans="1:8" ht="12.75" customHeight="1">
      <c r="A38" s="5" t="s">
        <v>92</v>
      </c>
      <c r="B38" s="3" t="s">
        <v>194</v>
      </c>
      <c r="C38" s="19">
        <f>C36</f>
        <v>47387.10999999987</v>
      </c>
      <c r="D38" s="19">
        <f>D36</f>
        <v>92387.10999999987</v>
      </c>
      <c r="E38" s="5" t="s">
        <v>297</v>
      </c>
      <c r="F38" s="3" t="s">
        <v>305</v>
      </c>
      <c r="G38" s="19" t="s">
        <v>309</v>
      </c>
      <c r="H38" s="27" t="s">
        <v>309</v>
      </c>
    </row>
    <row r="39" spans="1:8" ht="12.75" customHeight="1">
      <c r="A39" s="5" t="s">
        <v>274</v>
      </c>
      <c r="B39" s="3" t="s">
        <v>121</v>
      </c>
      <c r="C39" s="19" t="s">
        <v>309</v>
      </c>
      <c r="D39" s="19" t="s">
        <v>309</v>
      </c>
      <c r="E39" s="5" t="s">
        <v>247</v>
      </c>
      <c r="F39" s="3" t="s">
        <v>72</v>
      </c>
      <c r="G39" s="19" t="s">
        <v>309</v>
      </c>
      <c r="H39" s="27" t="s">
        <v>309</v>
      </c>
    </row>
    <row r="40" spans="1:8" ht="12.75" customHeight="1">
      <c r="A40" s="5" t="s">
        <v>53</v>
      </c>
      <c r="B40" s="3" t="s">
        <v>33</v>
      </c>
      <c r="C40" s="19" t="s">
        <v>309</v>
      </c>
      <c r="D40" s="19" t="s">
        <v>309</v>
      </c>
      <c r="E40" s="5" t="s">
        <v>207</v>
      </c>
      <c r="F40" s="3" t="s">
        <v>153</v>
      </c>
      <c r="G40" s="19" t="s">
        <v>309</v>
      </c>
      <c r="H40" s="27" t="s">
        <v>309</v>
      </c>
    </row>
    <row r="41" spans="1:8" ht="12.75" customHeight="1">
      <c r="A41" s="5" t="s">
        <v>119</v>
      </c>
      <c r="B41" s="3" t="s">
        <v>267</v>
      </c>
      <c r="C41" s="19" t="s">
        <v>309</v>
      </c>
      <c r="D41" s="19" t="s">
        <v>309</v>
      </c>
      <c r="E41" s="5" t="s">
        <v>82</v>
      </c>
      <c r="F41" s="3" t="s">
        <v>8</v>
      </c>
      <c r="G41" s="19" t="s">
        <v>309</v>
      </c>
      <c r="H41" s="27" t="s">
        <v>309</v>
      </c>
    </row>
    <row r="42" spans="1:8" ht="12.75" customHeight="1">
      <c r="A42" s="5" t="s">
        <v>283</v>
      </c>
      <c r="B42" s="3" t="s">
        <v>190</v>
      </c>
      <c r="C42" s="19" t="s">
        <v>309</v>
      </c>
      <c r="D42" s="19" t="s">
        <v>309</v>
      </c>
      <c r="E42" s="7" t="s">
        <v>295</v>
      </c>
      <c r="F42" s="3" t="s">
        <v>100</v>
      </c>
      <c r="G42" s="19" t="s">
        <v>309</v>
      </c>
      <c r="H42" s="27" t="s">
        <v>309</v>
      </c>
    </row>
    <row r="43" spans="1:8" ht="12.75" customHeight="1">
      <c r="A43" s="5" t="s">
        <v>17</v>
      </c>
      <c r="B43" s="3" t="s">
        <v>117</v>
      </c>
      <c r="C43" s="19" t="s">
        <v>309</v>
      </c>
      <c r="D43" s="19" t="s">
        <v>309</v>
      </c>
      <c r="E43" s="7" t="s">
        <v>229</v>
      </c>
      <c r="F43" s="3" t="s">
        <v>172</v>
      </c>
      <c r="G43" s="19">
        <f>G32</f>
        <v>1796993.9699999997</v>
      </c>
      <c r="H43" s="27">
        <f>H32</f>
        <v>1407578.7799999998</v>
      </c>
    </row>
    <row r="44" spans="1:8" ht="12.75" customHeight="1">
      <c r="A44" s="5" t="s">
        <v>224</v>
      </c>
      <c r="B44" s="3" t="s">
        <v>28</v>
      </c>
      <c r="C44" s="19" t="s">
        <v>309</v>
      </c>
      <c r="D44" s="19" t="s">
        <v>309</v>
      </c>
      <c r="E44" s="4" t="s">
        <v>66</v>
      </c>
      <c r="F44" s="3" t="s">
        <v>242</v>
      </c>
      <c r="G44" s="19" t="s">
        <v>197</v>
      </c>
      <c r="H44" s="27" t="s">
        <v>197</v>
      </c>
    </row>
    <row r="45" spans="1:8" ht="12.75" customHeight="1">
      <c r="A45" s="5" t="s">
        <v>285</v>
      </c>
      <c r="B45" s="3" t="s">
        <v>280</v>
      </c>
      <c r="C45" s="19" t="s">
        <v>309</v>
      </c>
      <c r="D45" s="19" t="s">
        <v>309</v>
      </c>
      <c r="E45" s="5" t="s">
        <v>252</v>
      </c>
      <c r="F45" s="3" t="s">
        <v>5</v>
      </c>
      <c r="G45" s="19">
        <v>1020000</v>
      </c>
      <c r="H45" s="27">
        <v>1020000</v>
      </c>
    </row>
    <row r="46" spans="1:8" ht="12.75" customHeight="1">
      <c r="A46" s="5" t="s">
        <v>48</v>
      </c>
      <c r="B46" s="3" t="s">
        <v>206</v>
      </c>
      <c r="C46" s="19" t="s">
        <v>309</v>
      </c>
      <c r="D46" s="19" t="s">
        <v>309</v>
      </c>
      <c r="E46" s="5" t="s">
        <v>298</v>
      </c>
      <c r="F46" s="3" t="s">
        <v>95</v>
      </c>
      <c r="G46" s="19">
        <v>1020000</v>
      </c>
      <c r="H46" s="27">
        <v>1020000</v>
      </c>
    </row>
    <row r="47" spans="1:8" ht="12.75" customHeight="1">
      <c r="A47" s="5" t="s">
        <v>84</v>
      </c>
      <c r="B47" s="3" t="s">
        <v>133</v>
      </c>
      <c r="C47" s="19" t="s">
        <v>309</v>
      </c>
      <c r="D47" s="19" t="s">
        <v>309</v>
      </c>
      <c r="E47" s="5" t="s">
        <v>87</v>
      </c>
      <c r="F47" s="3" t="s">
        <v>168</v>
      </c>
      <c r="G47" s="19"/>
      <c r="H47" s="27"/>
    </row>
    <row r="48" spans="1:8" ht="12.75" customHeight="1">
      <c r="A48" s="5" t="s">
        <v>110</v>
      </c>
      <c r="B48" s="3" t="s">
        <v>55</v>
      </c>
      <c r="C48" s="19" t="s">
        <v>309</v>
      </c>
      <c r="D48" s="19" t="s">
        <v>309</v>
      </c>
      <c r="E48" s="5" t="s">
        <v>3</v>
      </c>
      <c r="F48" s="3" t="s">
        <v>240</v>
      </c>
      <c r="G48" s="19" t="s">
        <v>309</v>
      </c>
      <c r="H48" s="27" t="s">
        <v>309</v>
      </c>
    </row>
    <row r="49" spans="1:8" ht="12.75" customHeight="1">
      <c r="A49" s="5" t="s">
        <v>69</v>
      </c>
      <c r="B49" s="3" t="s">
        <v>276</v>
      </c>
      <c r="C49" s="19" t="s">
        <v>309</v>
      </c>
      <c r="D49" s="19" t="s">
        <v>309</v>
      </c>
      <c r="E49" s="5" t="s">
        <v>174</v>
      </c>
      <c r="F49" s="3" t="s">
        <v>22</v>
      </c>
      <c r="G49" s="19" t="s">
        <v>309</v>
      </c>
      <c r="H49" s="27" t="s">
        <v>309</v>
      </c>
    </row>
    <row r="50" spans="1:8" ht="12.75" customHeight="1">
      <c r="A50" s="5" t="s">
        <v>144</v>
      </c>
      <c r="B50" s="3" t="s">
        <v>202</v>
      </c>
      <c r="C50" s="19" t="s">
        <v>309</v>
      </c>
      <c r="D50" s="19" t="s">
        <v>309</v>
      </c>
      <c r="E50" s="5" t="s">
        <v>77</v>
      </c>
      <c r="F50" s="3" t="s">
        <v>109</v>
      </c>
      <c r="G50" s="19" t="s">
        <v>309</v>
      </c>
      <c r="H50" s="27" t="s">
        <v>309</v>
      </c>
    </row>
    <row r="51" spans="1:8" ht="12.75" customHeight="1">
      <c r="A51" s="7" t="s">
        <v>37</v>
      </c>
      <c r="B51" s="3" t="s">
        <v>128</v>
      </c>
      <c r="C51" s="19">
        <f>C38</f>
        <v>47387.10999999987</v>
      </c>
      <c r="D51" s="19">
        <f>D38</f>
        <v>92387.10999999987</v>
      </c>
      <c r="E51" s="5" t="s">
        <v>157</v>
      </c>
      <c r="F51" s="3" t="s">
        <v>131</v>
      </c>
      <c r="G51" s="19" t="s">
        <v>309</v>
      </c>
      <c r="H51" s="27" t="s">
        <v>309</v>
      </c>
    </row>
    <row r="52" spans="1:8" ht="12.75" customHeight="1">
      <c r="A52" s="5" t="s">
        <v>309</v>
      </c>
      <c r="B52" s="3" t="s">
        <v>44</v>
      </c>
      <c r="C52" s="19" t="s">
        <v>309</v>
      </c>
      <c r="D52" s="19" t="s">
        <v>309</v>
      </c>
      <c r="E52" s="5" t="s">
        <v>111</v>
      </c>
      <c r="F52" s="3" t="s">
        <v>47</v>
      </c>
      <c r="G52" s="19" t="s">
        <v>309</v>
      </c>
      <c r="H52" s="27" t="s">
        <v>309</v>
      </c>
    </row>
    <row r="53" spans="1:8" ht="12.75" customHeight="1">
      <c r="A53" s="5" t="s">
        <v>309</v>
      </c>
      <c r="B53" s="3" t="s">
        <v>290</v>
      </c>
      <c r="C53" s="19" t="s">
        <v>309</v>
      </c>
      <c r="D53" s="19" t="s">
        <v>309</v>
      </c>
      <c r="E53" s="5" t="s">
        <v>234</v>
      </c>
      <c r="F53" s="3" t="s">
        <v>275</v>
      </c>
      <c r="G53" s="19" t="s">
        <v>309</v>
      </c>
      <c r="H53" s="27" t="s">
        <v>309</v>
      </c>
    </row>
    <row r="54" spans="1:8" ht="12.75" customHeight="1">
      <c r="A54" s="5" t="s">
        <v>309</v>
      </c>
      <c r="B54" s="3" t="s">
        <v>214</v>
      </c>
      <c r="C54" s="19" t="s">
        <v>309</v>
      </c>
      <c r="D54" s="19" t="s">
        <v>309</v>
      </c>
      <c r="E54" s="5" t="s">
        <v>129</v>
      </c>
      <c r="F54" s="3" t="s">
        <v>199</v>
      </c>
      <c r="G54" s="19">
        <f>G45</f>
        <v>1020000</v>
      </c>
      <c r="H54" s="27">
        <f>H45</f>
        <v>1020000</v>
      </c>
    </row>
    <row r="55" spans="1:8" ht="12.75" customHeight="1">
      <c r="A55" s="5" t="s">
        <v>309</v>
      </c>
      <c r="B55" s="3" t="s">
        <v>170</v>
      </c>
      <c r="C55" s="19" t="s">
        <v>309</v>
      </c>
      <c r="D55" s="19" t="s">
        <v>309</v>
      </c>
      <c r="E55" s="5" t="s">
        <v>228</v>
      </c>
      <c r="F55" s="3" t="s">
        <v>137</v>
      </c>
      <c r="G55" s="19"/>
      <c r="H55" s="27"/>
    </row>
    <row r="56" spans="1:8" ht="12.75" customHeight="1">
      <c r="A56" s="5" t="s">
        <v>309</v>
      </c>
      <c r="B56" s="3" t="s">
        <v>241</v>
      </c>
      <c r="C56" s="19" t="s">
        <v>309</v>
      </c>
      <c r="D56" s="19" t="s">
        <v>309</v>
      </c>
      <c r="E56" s="5" t="s">
        <v>61</v>
      </c>
      <c r="F56" s="3" t="s">
        <v>56</v>
      </c>
      <c r="G56" s="19" t="s">
        <v>309</v>
      </c>
      <c r="H56" s="27" t="s">
        <v>309</v>
      </c>
    </row>
    <row r="57" spans="1:8" ht="12.75" customHeight="1">
      <c r="A57" s="5" t="s">
        <v>309</v>
      </c>
      <c r="B57" s="3" t="s">
        <v>2</v>
      </c>
      <c r="C57" s="19" t="s">
        <v>309</v>
      </c>
      <c r="D57" s="19" t="s">
        <v>309</v>
      </c>
      <c r="E57" s="5" t="s">
        <v>130</v>
      </c>
      <c r="F57" s="3" t="s">
        <v>279</v>
      </c>
      <c r="G57" s="19" t="s">
        <v>309</v>
      </c>
      <c r="H57" s="27" t="s">
        <v>309</v>
      </c>
    </row>
    <row r="58" spans="1:8" ht="12.75" customHeight="1">
      <c r="A58" s="5" t="s">
        <v>309</v>
      </c>
      <c r="B58" s="3" t="s">
        <v>89</v>
      </c>
      <c r="C58" s="19" t="s">
        <v>309</v>
      </c>
      <c r="D58" s="19" t="s">
        <v>309</v>
      </c>
      <c r="E58" s="5" t="s">
        <v>219</v>
      </c>
      <c r="F58" s="3" t="s">
        <v>204</v>
      </c>
      <c r="G58" s="19"/>
      <c r="H58" s="27"/>
    </row>
    <row r="59" spans="1:8" ht="12.75" customHeight="1">
      <c r="A59" s="5" t="s">
        <v>309</v>
      </c>
      <c r="B59" s="3" t="s">
        <v>177</v>
      </c>
      <c r="C59" s="19" t="s">
        <v>309</v>
      </c>
      <c r="D59" s="19" t="s">
        <v>309</v>
      </c>
      <c r="E59" s="5" t="s">
        <v>176</v>
      </c>
      <c r="F59" s="3" t="s">
        <v>141</v>
      </c>
      <c r="G59" s="19"/>
      <c r="H59" s="27"/>
    </row>
    <row r="60" spans="1:8" ht="12.75" customHeight="1">
      <c r="A60" s="5" t="s">
        <v>309</v>
      </c>
      <c r="B60" s="3" t="s">
        <v>245</v>
      </c>
      <c r="C60" s="19" t="s">
        <v>309</v>
      </c>
      <c r="D60" s="19" t="s">
        <v>309</v>
      </c>
      <c r="E60" s="5" t="s">
        <v>36</v>
      </c>
      <c r="F60" s="3" t="s">
        <v>62</v>
      </c>
      <c r="G60" s="19"/>
      <c r="H60" s="27"/>
    </row>
    <row r="61" spans="1:8" ht="12.75" customHeight="1">
      <c r="A61" s="5" t="s">
        <v>309</v>
      </c>
      <c r="B61" s="3" t="s">
        <v>7</v>
      </c>
      <c r="C61" s="19" t="s">
        <v>309</v>
      </c>
      <c r="D61" s="19" t="s">
        <v>309</v>
      </c>
      <c r="E61" s="5" t="s">
        <v>185</v>
      </c>
      <c r="F61" s="3" t="s">
        <v>183</v>
      </c>
      <c r="G61" s="19" t="s">
        <v>309</v>
      </c>
      <c r="H61" s="27" t="s">
        <v>309</v>
      </c>
    </row>
    <row r="62" spans="1:8" ht="12.75" customHeight="1">
      <c r="A62" s="5" t="s">
        <v>309</v>
      </c>
      <c r="B62" s="3" t="s">
        <v>96</v>
      </c>
      <c r="C62" s="19" t="s">
        <v>309</v>
      </c>
      <c r="D62" s="19" t="s">
        <v>309</v>
      </c>
      <c r="E62" s="5" t="s">
        <v>160</v>
      </c>
      <c r="F62" s="3" t="s">
        <v>255</v>
      </c>
      <c r="G62" s="19" t="s">
        <v>309</v>
      </c>
      <c r="H62" s="27" t="s">
        <v>309</v>
      </c>
    </row>
    <row r="63" spans="1:8" ht="12.75" customHeight="1">
      <c r="A63" s="5" t="s">
        <v>309</v>
      </c>
      <c r="B63" s="3" t="s">
        <v>182</v>
      </c>
      <c r="C63" s="19" t="s">
        <v>309</v>
      </c>
      <c r="D63" s="19" t="s">
        <v>309</v>
      </c>
      <c r="E63" s="5" t="s">
        <v>42</v>
      </c>
      <c r="F63" s="3" t="s">
        <v>23</v>
      </c>
      <c r="G63" s="19" t="s">
        <v>309</v>
      </c>
      <c r="H63" s="27" t="s">
        <v>309</v>
      </c>
    </row>
    <row r="64" spans="1:8" ht="12.75" customHeight="1">
      <c r="A64" s="5" t="s">
        <v>309</v>
      </c>
      <c r="B64" s="3" t="s">
        <v>251</v>
      </c>
      <c r="C64" s="19" t="s">
        <v>309</v>
      </c>
      <c r="D64" s="19" t="s">
        <v>309</v>
      </c>
      <c r="E64" s="5" t="s">
        <v>81</v>
      </c>
      <c r="F64" s="3" t="s">
        <v>107</v>
      </c>
      <c r="G64" s="19" t="s">
        <v>309</v>
      </c>
      <c r="H64" s="27" t="s">
        <v>309</v>
      </c>
    </row>
    <row r="65" spans="1:8" ht="12.75" customHeight="1">
      <c r="A65" s="5" t="s">
        <v>309</v>
      </c>
      <c r="B65" s="3" t="s">
        <v>143</v>
      </c>
      <c r="C65" s="19" t="s">
        <v>309</v>
      </c>
      <c r="D65" s="19" t="s">
        <v>309</v>
      </c>
      <c r="E65" s="5" t="s">
        <v>239</v>
      </c>
      <c r="F65" s="3" t="s">
        <v>179</v>
      </c>
      <c r="G65" s="19">
        <v>-697912.01</v>
      </c>
      <c r="H65" s="27">
        <v>-693470.62</v>
      </c>
    </row>
    <row r="66" spans="1:8" ht="12.75" customHeight="1">
      <c r="A66" s="5" t="s">
        <v>309</v>
      </c>
      <c r="B66" s="3" t="s">
        <v>65</v>
      </c>
      <c r="C66" s="19" t="s">
        <v>309</v>
      </c>
      <c r="D66" s="19" t="s">
        <v>309</v>
      </c>
      <c r="E66" s="7" t="s">
        <v>215</v>
      </c>
      <c r="F66" s="3" t="s">
        <v>249</v>
      </c>
      <c r="G66" s="19" t="s">
        <v>309</v>
      </c>
      <c r="H66" s="27" t="s">
        <v>309</v>
      </c>
    </row>
    <row r="67" spans="1:8" ht="12.75" customHeight="1">
      <c r="A67" s="5" t="s">
        <v>309</v>
      </c>
      <c r="B67" s="3" t="s">
        <v>292</v>
      </c>
      <c r="C67" s="19" t="s">
        <v>309</v>
      </c>
      <c r="D67" s="19" t="s">
        <v>309</v>
      </c>
      <c r="E67" s="5" t="s">
        <v>64</v>
      </c>
      <c r="F67" s="3" t="s">
        <v>14</v>
      </c>
      <c r="G67" s="19"/>
      <c r="H67" s="27"/>
    </row>
    <row r="68" spans="1:8" ht="12.75" customHeight="1">
      <c r="A68" s="5" t="s">
        <v>309</v>
      </c>
      <c r="B68" s="3" t="s">
        <v>213</v>
      </c>
      <c r="C68" s="19" t="s">
        <v>309</v>
      </c>
      <c r="D68" s="19" t="s">
        <v>309</v>
      </c>
      <c r="E68" s="7" t="s">
        <v>205</v>
      </c>
      <c r="F68" s="3" t="s">
        <v>102</v>
      </c>
      <c r="G68" s="19">
        <f>G54+G65</f>
        <v>322087.99</v>
      </c>
      <c r="H68" s="27">
        <f>H54+H65</f>
        <v>326529.38</v>
      </c>
    </row>
    <row r="69" spans="1:8" ht="12.75" customHeight="1" thickBot="1">
      <c r="A69" s="9" t="s">
        <v>24</v>
      </c>
      <c r="B69" s="8" t="s">
        <v>139</v>
      </c>
      <c r="C69" s="19">
        <f>C51+C26</f>
        <v>2119081.96</v>
      </c>
      <c r="D69" s="19">
        <f>D51+D26</f>
        <v>1734108.16</v>
      </c>
      <c r="E69" s="9" t="s">
        <v>246</v>
      </c>
      <c r="F69" s="8" t="s">
        <v>173</v>
      </c>
      <c r="G69" s="19">
        <f>G68+G43</f>
        <v>2119081.96</v>
      </c>
      <c r="H69" s="27">
        <f>H68+H43</f>
        <v>1734108.1599999997</v>
      </c>
    </row>
    <row r="70" spans="1:8" ht="12.75" customHeight="1">
      <c r="A70" s="31" t="s">
        <v>52</v>
      </c>
      <c r="B70" s="32" t="s">
        <v>309</v>
      </c>
      <c r="C70" s="33" t="s">
        <v>309</v>
      </c>
      <c r="D70" s="33" t="s">
        <v>309</v>
      </c>
      <c r="E70" s="32" t="s">
        <v>309</v>
      </c>
      <c r="F70" s="32" t="s">
        <v>309</v>
      </c>
      <c r="G70" s="33" t="s">
        <v>309</v>
      </c>
      <c r="H70" s="33" t="s">
        <v>309</v>
      </c>
    </row>
  </sheetData>
  <sheetProtection/>
  <mergeCells count="2">
    <mergeCell ref="A2:H2"/>
    <mergeCell ref="A70:H70"/>
  </mergeCells>
  <printOptions/>
  <pageMargins left="0.7480314960629921" right="0.7480314960629921" top="0.47" bottom="0.26" header="0.35" footer="0.18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1.00390625" style="0" customWidth="1"/>
    <col min="2" max="2" width="5.421875" style="0" customWidth="1"/>
    <col min="3" max="3" width="17.421875" style="0" customWidth="1"/>
    <col min="4" max="4" width="17.140625" style="0" customWidth="1"/>
    <col min="5" max="5" width="41.8515625" style="0" customWidth="1"/>
    <col min="6" max="6" width="5.421875" style="0" customWidth="1"/>
    <col min="7" max="8" width="17.140625" style="0" customWidth="1"/>
    <col min="9" max="9" width="9.7109375" style="0" customWidth="1"/>
  </cols>
  <sheetData>
    <row r="1" ht="12.75">
      <c r="A1" s="13" t="s">
        <v>312</v>
      </c>
    </row>
    <row r="2" spans="1:8" ht="27">
      <c r="A2" s="30" t="s">
        <v>38</v>
      </c>
      <c r="B2" s="30"/>
      <c r="C2" s="30"/>
      <c r="D2" s="30"/>
      <c r="E2" s="30"/>
      <c r="F2" s="30"/>
      <c r="G2" s="30"/>
      <c r="H2" s="30"/>
    </row>
    <row r="3" ht="12.75">
      <c r="H3" s="1" t="s">
        <v>200</v>
      </c>
    </row>
    <row r="4" spans="1:8" ht="14.25">
      <c r="A4" s="18" t="s">
        <v>310</v>
      </c>
      <c r="E4" s="12" t="s">
        <v>313</v>
      </c>
      <c r="H4" s="1" t="s">
        <v>284</v>
      </c>
    </row>
    <row r="5" spans="1:8" ht="17.25" customHeight="1">
      <c r="A5" s="2" t="s">
        <v>288</v>
      </c>
      <c r="B5" s="2" t="s">
        <v>147</v>
      </c>
      <c r="C5" s="2" t="s">
        <v>289</v>
      </c>
      <c r="D5" s="2" t="s">
        <v>154</v>
      </c>
      <c r="E5" s="2" t="s">
        <v>123</v>
      </c>
      <c r="F5" s="2" t="s">
        <v>147</v>
      </c>
      <c r="G5" s="2" t="s">
        <v>289</v>
      </c>
      <c r="H5" s="14" t="s">
        <v>154</v>
      </c>
    </row>
    <row r="6" spans="1:8" ht="17.25" customHeight="1">
      <c r="A6" s="4" t="s">
        <v>113</v>
      </c>
      <c r="B6" s="3" t="s">
        <v>218</v>
      </c>
      <c r="C6" s="19">
        <v>2638721.68</v>
      </c>
      <c r="D6" s="19">
        <v>1915353.9</v>
      </c>
      <c r="E6" s="5" t="s">
        <v>162</v>
      </c>
      <c r="F6" s="3" t="s">
        <v>71</v>
      </c>
      <c r="G6" s="6" t="s">
        <v>309</v>
      </c>
      <c r="H6" s="16" t="s">
        <v>309</v>
      </c>
    </row>
    <row r="7" spans="1:8" ht="17.25" customHeight="1">
      <c r="A7" s="5" t="s">
        <v>76</v>
      </c>
      <c r="B7" s="3" t="s">
        <v>152</v>
      </c>
      <c r="C7" s="19">
        <v>2638721.68</v>
      </c>
      <c r="D7" s="19">
        <v>1915353.9</v>
      </c>
      <c r="E7" s="11" t="s">
        <v>189</v>
      </c>
      <c r="F7" s="3" t="s">
        <v>155</v>
      </c>
      <c r="G7" s="6" t="s">
        <v>309</v>
      </c>
      <c r="H7" s="16" t="s">
        <v>309</v>
      </c>
    </row>
    <row r="8" spans="1:8" ht="17.25" customHeight="1">
      <c r="A8" s="5" t="s">
        <v>236</v>
      </c>
      <c r="B8" s="3" t="s">
        <v>70</v>
      </c>
      <c r="C8" s="19">
        <v>2638721.68</v>
      </c>
      <c r="D8" s="19">
        <v>1915353.9</v>
      </c>
      <c r="E8" s="11" t="s">
        <v>161</v>
      </c>
      <c r="F8" s="3" t="s">
        <v>126</v>
      </c>
      <c r="G8" s="6" t="s">
        <v>309</v>
      </c>
      <c r="H8" s="16" t="s">
        <v>309</v>
      </c>
    </row>
    <row r="9" spans="1:8" ht="17.25" customHeight="1">
      <c r="A9" s="5" t="s">
        <v>269</v>
      </c>
      <c r="B9" s="3" t="s">
        <v>299</v>
      </c>
      <c r="C9" s="20" t="s">
        <v>309</v>
      </c>
      <c r="D9" s="20" t="s">
        <v>309</v>
      </c>
      <c r="E9" s="5" t="s">
        <v>125</v>
      </c>
      <c r="F9" s="3" t="s">
        <v>39</v>
      </c>
      <c r="G9" s="6" t="s">
        <v>309</v>
      </c>
      <c r="H9" s="16" t="s">
        <v>309</v>
      </c>
    </row>
    <row r="10" spans="1:8" ht="17.25" customHeight="1">
      <c r="A10" s="5" t="s">
        <v>238</v>
      </c>
      <c r="B10" s="3" t="s">
        <v>220</v>
      </c>
      <c r="C10" s="20" t="s">
        <v>309</v>
      </c>
      <c r="D10" s="20" t="s">
        <v>309</v>
      </c>
      <c r="E10" s="11" t="s">
        <v>277</v>
      </c>
      <c r="F10" s="3" t="s">
        <v>273</v>
      </c>
      <c r="G10" s="6" t="s">
        <v>309</v>
      </c>
      <c r="H10" s="16" t="s">
        <v>309</v>
      </c>
    </row>
    <row r="11" spans="1:8" ht="17.25" customHeight="1">
      <c r="A11" s="5" t="s">
        <v>227</v>
      </c>
      <c r="B11" s="3" t="s">
        <v>158</v>
      </c>
      <c r="C11" s="20" t="s">
        <v>309</v>
      </c>
      <c r="D11" s="20" t="s">
        <v>309</v>
      </c>
      <c r="E11" s="4" t="s">
        <v>151</v>
      </c>
      <c r="F11" s="3" t="s">
        <v>194</v>
      </c>
      <c r="G11" s="23">
        <f>C6-C13</f>
        <v>-2809.9799999999814</v>
      </c>
      <c r="H11" s="24">
        <f>D6-D13</f>
        <v>-13530.5</v>
      </c>
    </row>
    <row r="12" spans="1:8" ht="17.25" customHeight="1">
      <c r="A12" s="5" t="s">
        <v>13</v>
      </c>
      <c r="B12" s="3" t="s">
        <v>74</v>
      </c>
      <c r="C12" s="20" t="s">
        <v>309</v>
      </c>
      <c r="D12" s="20" t="s">
        <v>309</v>
      </c>
      <c r="E12" s="5" t="s">
        <v>221</v>
      </c>
      <c r="F12" s="3" t="s">
        <v>121</v>
      </c>
      <c r="G12" s="23" t="s">
        <v>309</v>
      </c>
      <c r="H12" s="24" t="s">
        <v>309</v>
      </c>
    </row>
    <row r="13" spans="1:8" ht="17.25" customHeight="1">
      <c r="A13" s="4" t="s">
        <v>59</v>
      </c>
      <c r="B13" s="3" t="s">
        <v>304</v>
      </c>
      <c r="C13" s="19">
        <f>C14+C24+C26+C28</f>
        <v>2641531.66</v>
      </c>
      <c r="D13" s="19">
        <f>D14+D24+D26+D28</f>
        <v>1928884.4</v>
      </c>
      <c r="E13" s="5" t="s">
        <v>51</v>
      </c>
      <c r="F13" s="3" t="s">
        <v>33</v>
      </c>
      <c r="G13" s="23" t="s">
        <v>309</v>
      </c>
      <c r="H13" s="24" t="s">
        <v>309</v>
      </c>
    </row>
    <row r="14" spans="1:8" ht="17.25" customHeight="1">
      <c r="A14" s="5" t="s">
        <v>180</v>
      </c>
      <c r="B14" s="3" t="s">
        <v>231</v>
      </c>
      <c r="C14" s="19">
        <v>2420791.73</v>
      </c>
      <c r="D14" s="19">
        <v>1685759.88</v>
      </c>
      <c r="E14" s="5" t="s">
        <v>136</v>
      </c>
      <c r="F14" s="3" t="s">
        <v>267</v>
      </c>
      <c r="G14" s="23" t="s">
        <v>309</v>
      </c>
      <c r="H14" s="24" t="s">
        <v>309</v>
      </c>
    </row>
    <row r="15" spans="1:8" ht="17.25" customHeight="1">
      <c r="A15" s="5" t="s">
        <v>294</v>
      </c>
      <c r="B15" s="3" t="s">
        <v>264</v>
      </c>
      <c r="C15" s="19">
        <v>2420791.73</v>
      </c>
      <c r="D15" s="19">
        <v>1685759.88</v>
      </c>
      <c r="E15" s="5" t="s">
        <v>67</v>
      </c>
      <c r="F15" s="3" t="s">
        <v>190</v>
      </c>
      <c r="G15" s="23" t="s">
        <v>309</v>
      </c>
      <c r="H15" s="24" t="s">
        <v>309</v>
      </c>
    </row>
    <row r="16" spans="1:8" ht="17.25" customHeight="1">
      <c r="A16" s="5" t="s">
        <v>12</v>
      </c>
      <c r="B16" s="3" t="s">
        <v>187</v>
      </c>
      <c r="C16" s="20" t="s">
        <v>309</v>
      </c>
      <c r="D16" s="20" t="s">
        <v>309</v>
      </c>
      <c r="E16" s="5" t="s">
        <v>266</v>
      </c>
      <c r="F16" s="3" t="s">
        <v>117</v>
      </c>
      <c r="G16" s="23" t="s">
        <v>309</v>
      </c>
      <c r="H16" s="24" t="s">
        <v>309</v>
      </c>
    </row>
    <row r="17" spans="1:8" ht="17.25" customHeight="1">
      <c r="A17" s="5" t="s">
        <v>1</v>
      </c>
      <c r="B17" s="3" t="s">
        <v>116</v>
      </c>
      <c r="C17" s="20" t="s">
        <v>309</v>
      </c>
      <c r="D17" s="20" t="s">
        <v>309</v>
      </c>
      <c r="E17" s="5" t="s">
        <v>135</v>
      </c>
      <c r="F17" s="3" t="s">
        <v>28</v>
      </c>
      <c r="G17" s="23">
        <v>50</v>
      </c>
      <c r="H17" s="24">
        <v>1000</v>
      </c>
    </row>
    <row r="18" spans="1:8" ht="17.25" customHeight="1">
      <c r="A18" s="5" t="s">
        <v>250</v>
      </c>
      <c r="B18" s="3" t="s">
        <v>30</v>
      </c>
      <c r="C18" s="20" t="s">
        <v>309</v>
      </c>
      <c r="D18" s="20" t="s">
        <v>309</v>
      </c>
      <c r="E18" s="5" t="s">
        <v>191</v>
      </c>
      <c r="F18" s="3" t="s">
        <v>280</v>
      </c>
      <c r="G18" s="23"/>
      <c r="H18" s="24"/>
    </row>
    <row r="19" spans="1:8" ht="17.25" customHeight="1">
      <c r="A19" s="5" t="s">
        <v>68</v>
      </c>
      <c r="B19" s="3" t="s">
        <v>258</v>
      </c>
      <c r="C19" s="20" t="s">
        <v>309</v>
      </c>
      <c r="D19" s="20" t="s">
        <v>309</v>
      </c>
      <c r="E19" s="5" t="s">
        <v>268</v>
      </c>
      <c r="F19" s="3" t="s">
        <v>206</v>
      </c>
      <c r="G19" s="23"/>
      <c r="H19" s="24"/>
    </row>
    <row r="20" spans="1:8" ht="17.25" customHeight="1">
      <c r="A20" s="5" t="s">
        <v>104</v>
      </c>
      <c r="B20" s="3" t="s">
        <v>186</v>
      </c>
      <c r="C20" s="20" t="s">
        <v>309</v>
      </c>
      <c r="D20" s="20" t="s">
        <v>309</v>
      </c>
      <c r="E20" s="5" t="s">
        <v>132</v>
      </c>
      <c r="F20" s="3" t="s">
        <v>133</v>
      </c>
      <c r="G20" s="23" t="s">
        <v>309</v>
      </c>
      <c r="H20" s="24" t="s">
        <v>309</v>
      </c>
    </row>
    <row r="21" spans="1:8" ht="17.25" customHeight="1">
      <c r="A21" s="5" t="s">
        <v>11</v>
      </c>
      <c r="B21" s="3" t="s">
        <v>112</v>
      </c>
      <c r="C21" s="20" t="s">
        <v>309</v>
      </c>
      <c r="D21" s="20" t="s">
        <v>309</v>
      </c>
      <c r="E21" s="4" t="s">
        <v>259</v>
      </c>
      <c r="F21" s="3" t="s">
        <v>55</v>
      </c>
      <c r="G21" s="23">
        <f>G11-G17</f>
        <v>-2859.9799999999814</v>
      </c>
      <c r="H21" s="24">
        <f>H11-H17</f>
        <v>-14530.5</v>
      </c>
    </row>
    <row r="22" spans="1:8" ht="17.25" customHeight="1">
      <c r="A22" s="5" t="s">
        <v>50</v>
      </c>
      <c r="B22" s="3" t="s">
        <v>26</v>
      </c>
      <c r="C22" s="20" t="s">
        <v>309</v>
      </c>
      <c r="D22" s="20" t="s">
        <v>309</v>
      </c>
      <c r="E22" s="5" t="s">
        <v>159</v>
      </c>
      <c r="F22" s="3" t="s">
        <v>276</v>
      </c>
      <c r="G22" s="23">
        <v>1581.41</v>
      </c>
      <c r="H22" s="24">
        <v>53423.56</v>
      </c>
    </row>
    <row r="23" spans="1:8" ht="17.25" customHeight="1">
      <c r="A23" s="5" t="s">
        <v>99</v>
      </c>
      <c r="B23" s="3" t="s">
        <v>271</v>
      </c>
      <c r="C23" s="20" t="s">
        <v>309</v>
      </c>
      <c r="D23" s="20" t="s">
        <v>309</v>
      </c>
      <c r="E23" s="4" t="s">
        <v>291</v>
      </c>
      <c r="F23" s="3" t="s">
        <v>202</v>
      </c>
      <c r="G23" s="23">
        <f>G21-G22</f>
        <v>-4441.389999999981</v>
      </c>
      <c r="H23" s="24">
        <f>H21-H22</f>
        <v>-67954.06</v>
      </c>
    </row>
    <row r="24" spans="1:8" ht="17.25" customHeight="1">
      <c r="A24" s="5" t="s">
        <v>9</v>
      </c>
      <c r="B24" s="3" t="s">
        <v>196</v>
      </c>
      <c r="C24" s="19">
        <v>114931.97</v>
      </c>
      <c r="D24" s="19">
        <v>95206.72</v>
      </c>
      <c r="E24" s="5" t="s">
        <v>272</v>
      </c>
      <c r="F24" s="3" t="s">
        <v>128</v>
      </c>
      <c r="G24" s="23">
        <f>G23</f>
        <v>-4441.389999999981</v>
      </c>
      <c r="H24" s="24">
        <v>-67954.06</v>
      </c>
    </row>
    <row r="25" spans="1:8" ht="17.25" customHeight="1">
      <c r="A25" s="5" t="s">
        <v>296</v>
      </c>
      <c r="B25" s="3" t="s">
        <v>78</v>
      </c>
      <c r="C25" s="19"/>
      <c r="D25" s="19"/>
      <c r="E25" s="5" t="s">
        <v>35</v>
      </c>
      <c r="F25" s="3" t="s">
        <v>44</v>
      </c>
      <c r="G25" s="23" t="s">
        <v>309</v>
      </c>
      <c r="H25" s="24" t="s">
        <v>309</v>
      </c>
    </row>
    <row r="26" spans="1:8" ht="17.25" customHeight="1">
      <c r="A26" s="5" t="s">
        <v>94</v>
      </c>
      <c r="B26" s="3" t="s">
        <v>164</v>
      </c>
      <c r="C26" s="19">
        <v>108134</v>
      </c>
      <c r="D26" s="19">
        <v>150131.2</v>
      </c>
      <c r="E26" s="4" t="s">
        <v>49</v>
      </c>
      <c r="F26" s="3" t="s">
        <v>290</v>
      </c>
      <c r="G26" s="23" t="s">
        <v>114</v>
      </c>
      <c r="H26" s="24" t="s">
        <v>114</v>
      </c>
    </row>
    <row r="27" spans="1:8" ht="17.25" customHeight="1">
      <c r="A27" s="5" t="s">
        <v>217</v>
      </c>
      <c r="B27" s="3" t="s">
        <v>225</v>
      </c>
      <c r="C27" s="21" t="s">
        <v>309</v>
      </c>
      <c r="D27" s="21" t="s">
        <v>309</v>
      </c>
      <c r="E27" s="5" t="s">
        <v>63</v>
      </c>
      <c r="F27" s="3" t="s">
        <v>214</v>
      </c>
      <c r="G27" s="23" t="s">
        <v>309</v>
      </c>
      <c r="H27" s="24" t="s">
        <v>309</v>
      </c>
    </row>
    <row r="28" spans="1:8" ht="17.25" customHeight="1">
      <c r="A28" s="5" t="s">
        <v>140</v>
      </c>
      <c r="B28" s="3" t="s">
        <v>301</v>
      </c>
      <c r="C28" s="19">
        <v>-2326.04</v>
      </c>
      <c r="D28" s="19">
        <v>-2213.4</v>
      </c>
      <c r="E28" s="5" t="s">
        <v>208</v>
      </c>
      <c r="F28" s="3" t="s">
        <v>170</v>
      </c>
      <c r="G28" s="23" t="s">
        <v>309</v>
      </c>
      <c r="H28" s="24" t="s">
        <v>309</v>
      </c>
    </row>
    <row r="29" spans="1:8" ht="17.25" customHeight="1">
      <c r="A29" s="5" t="s">
        <v>209</v>
      </c>
      <c r="B29" s="3" t="s">
        <v>86</v>
      </c>
      <c r="C29" s="20"/>
      <c r="D29" s="20"/>
      <c r="E29" s="4" t="s">
        <v>16</v>
      </c>
      <c r="F29" s="3" t="s">
        <v>241</v>
      </c>
      <c r="G29" s="23" t="s">
        <v>309</v>
      </c>
      <c r="H29" s="24" t="s">
        <v>309</v>
      </c>
    </row>
    <row r="30" spans="1:8" ht="17.25" customHeight="1">
      <c r="A30" s="5" t="s">
        <v>41</v>
      </c>
      <c r="B30" s="3" t="s">
        <v>166</v>
      </c>
      <c r="C30" s="19">
        <v>2926.04</v>
      </c>
      <c r="D30" s="19">
        <v>3298.4</v>
      </c>
      <c r="E30" s="4" t="s">
        <v>118</v>
      </c>
      <c r="F30" s="3" t="s">
        <v>2</v>
      </c>
      <c r="G30" s="23">
        <f>G23</f>
        <v>-4441.389999999981</v>
      </c>
      <c r="H30" s="24">
        <v>-67954.06</v>
      </c>
    </row>
    <row r="31" spans="1:8" ht="17.25" customHeight="1">
      <c r="A31" s="11" t="s">
        <v>73</v>
      </c>
      <c r="B31" s="3" t="s">
        <v>232</v>
      </c>
      <c r="C31" s="19"/>
      <c r="D31" s="19"/>
      <c r="E31" s="5" t="s">
        <v>93</v>
      </c>
      <c r="F31" s="3" t="s">
        <v>89</v>
      </c>
      <c r="G31" s="23">
        <f>G24</f>
        <v>-4441.389999999981</v>
      </c>
      <c r="H31" s="24">
        <v>-67954.06</v>
      </c>
    </row>
    <row r="32" spans="1:8" ht="17.25" customHeight="1">
      <c r="A32" s="10" t="s">
        <v>223</v>
      </c>
      <c r="B32" s="8" t="s">
        <v>307</v>
      </c>
      <c r="C32" s="22" t="s">
        <v>309</v>
      </c>
      <c r="D32" s="22" t="s">
        <v>309</v>
      </c>
      <c r="E32" s="10" t="s">
        <v>175</v>
      </c>
      <c r="F32" s="8" t="s">
        <v>177</v>
      </c>
      <c r="G32" s="25" t="s">
        <v>309</v>
      </c>
      <c r="H32" s="26" t="s">
        <v>309</v>
      </c>
    </row>
    <row r="33" spans="1:8" ht="15.75" customHeight="1">
      <c r="A33" s="31" t="s">
        <v>193</v>
      </c>
      <c r="B33" s="32" t="s">
        <v>309</v>
      </c>
      <c r="C33" s="32" t="s">
        <v>309</v>
      </c>
      <c r="D33" s="32" t="s">
        <v>309</v>
      </c>
      <c r="E33" s="32" t="s">
        <v>309</v>
      </c>
      <c r="F33" s="32" t="s">
        <v>309</v>
      </c>
      <c r="G33" s="32" t="s">
        <v>309</v>
      </c>
      <c r="H33" s="32" t="s">
        <v>309</v>
      </c>
    </row>
  </sheetData>
  <sheetProtection/>
  <mergeCells count="2">
    <mergeCell ref="A2:H2"/>
    <mergeCell ref="A33:H33"/>
  </mergeCells>
  <printOptions/>
  <pageMargins left="0.52" right="0.31" top="0.984251968503937" bottom="0.6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kongqingfa</cp:lastModifiedBy>
  <cp:lastPrinted>2014-03-05T14:06:45Z</cp:lastPrinted>
  <dcterms:created xsi:type="dcterms:W3CDTF">2014-03-06T03:52:27Z</dcterms:created>
  <dcterms:modified xsi:type="dcterms:W3CDTF">2014-10-20T07:08:08Z</dcterms:modified>
  <cp:category/>
  <cp:version/>
  <cp:contentType/>
  <cp:contentStatus/>
</cp:coreProperties>
</file>